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Area" localSheetId="0">'2022'!$A$1:$G$88</definedName>
  </definedNames>
  <calcPr fullCalcOnLoad="1" refMode="R1C1"/>
</workbook>
</file>

<file path=xl/sharedStrings.xml><?xml version="1.0" encoding="utf-8"?>
<sst xmlns="http://schemas.openxmlformats.org/spreadsheetml/2006/main" count="92" uniqueCount="92">
  <si>
    <t>ПТО газ.оборудования</t>
  </si>
  <si>
    <t xml:space="preserve">электроэнергия </t>
  </si>
  <si>
    <t xml:space="preserve">налог на имущество </t>
  </si>
  <si>
    <t xml:space="preserve">земельный налог </t>
  </si>
  <si>
    <t>оплата услуг связи</t>
  </si>
  <si>
    <t>оплата услуг интернет</t>
  </si>
  <si>
    <t>обучение ответственных</t>
  </si>
  <si>
    <t>гигиеническое обучение</t>
  </si>
  <si>
    <t>ИТС программы 1С</t>
  </si>
  <si>
    <t>программа Контур</t>
  </si>
  <si>
    <t>антивирусник</t>
  </si>
  <si>
    <t>гидравл испытан трубопров</t>
  </si>
  <si>
    <t>ТО тепловых счетчиков</t>
  </si>
  <si>
    <t>руб.</t>
  </si>
  <si>
    <t>обучение первой помощи</t>
  </si>
  <si>
    <t>заправка картриджей</t>
  </si>
  <si>
    <t xml:space="preserve">обслуживание сайта </t>
  </si>
  <si>
    <t xml:space="preserve">продукты питания </t>
  </si>
  <si>
    <t>огнезащитная обработка</t>
  </si>
  <si>
    <t>ТО сист. видеонаблюдения</t>
  </si>
  <si>
    <t>испытание средст защиты</t>
  </si>
  <si>
    <t xml:space="preserve">вода </t>
  </si>
  <si>
    <t xml:space="preserve">вывоз ТКО </t>
  </si>
  <si>
    <t>обучение профстандарт</t>
  </si>
  <si>
    <t>электротовары</t>
  </si>
  <si>
    <t>тех сопровожд Парус</t>
  </si>
  <si>
    <t xml:space="preserve">обработка от клещей </t>
  </si>
  <si>
    <t>моющие средства</t>
  </si>
  <si>
    <t>дез. средства</t>
  </si>
  <si>
    <t>теплов.энергия</t>
  </si>
  <si>
    <t>обработка от мух</t>
  </si>
  <si>
    <t xml:space="preserve">дератизация </t>
  </si>
  <si>
    <t xml:space="preserve">обработка от комаров территор </t>
  </si>
  <si>
    <t xml:space="preserve">ТО пожарной сигнализации </t>
  </si>
  <si>
    <t>обучение по охране труда</t>
  </si>
  <si>
    <t>проф.испытание эл.оборуд</t>
  </si>
  <si>
    <t>обучение по ГО и ЧС</t>
  </si>
  <si>
    <t>хоз товары(краска)</t>
  </si>
  <si>
    <t>поверка средств измерения</t>
  </si>
  <si>
    <t>охранные услуги (Росгвардия)</t>
  </si>
  <si>
    <t>ТО тревожной сигнализации</t>
  </si>
  <si>
    <t>интернет роутер</t>
  </si>
  <si>
    <t>программа 1С</t>
  </si>
  <si>
    <t>паспорт доступности</t>
  </si>
  <si>
    <t>огнетушители</t>
  </si>
  <si>
    <t>посуда</t>
  </si>
  <si>
    <t>обрезка деревьев</t>
  </si>
  <si>
    <t>обучение коррупция</t>
  </si>
  <si>
    <t>обучение доступная среда</t>
  </si>
  <si>
    <t>обучение менеджмент</t>
  </si>
  <si>
    <t>канцтовары, бумага</t>
  </si>
  <si>
    <t>игрушки</t>
  </si>
  <si>
    <t>211 оплата труда</t>
  </si>
  <si>
    <t>213 начисления на оплату труда</t>
  </si>
  <si>
    <t>221 услуги связи</t>
  </si>
  <si>
    <t>223 коммунальные услуги</t>
  </si>
  <si>
    <t>225 услуги по содержанию имущества</t>
  </si>
  <si>
    <t>226 прочие услуги</t>
  </si>
  <si>
    <t>290 прочие расходы</t>
  </si>
  <si>
    <t>310 основные средства</t>
  </si>
  <si>
    <t>340 материальные запасы</t>
  </si>
  <si>
    <t>местный бюджет</t>
  </si>
  <si>
    <t>областной бюджет (субвенции)</t>
  </si>
  <si>
    <t>Резервный фонд Правительства РО</t>
  </si>
  <si>
    <t>родительская плата</t>
  </si>
  <si>
    <t>арендная плата</t>
  </si>
  <si>
    <t>Всего</t>
  </si>
  <si>
    <t>установка роутера</t>
  </si>
  <si>
    <t>ремонт системы отопления</t>
  </si>
  <si>
    <t>ремонт теплового счетчика</t>
  </si>
  <si>
    <t>ремонт системы видеонаблюдения</t>
  </si>
  <si>
    <t>ремонт пожарной сигнализации</t>
  </si>
  <si>
    <t>медосмотр сотрудников</t>
  </si>
  <si>
    <t>обучение по ФГОС</t>
  </si>
  <si>
    <t>программа Парус</t>
  </si>
  <si>
    <t>пени, фтрафы</t>
  </si>
  <si>
    <t>паласы (ковролин)</t>
  </si>
  <si>
    <t>стулья детские</t>
  </si>
  <si>
    <t>МФУ</t>
  </si>
  <si>
    <t>сплит-системы</t>
  </si>
  <si>
    <t>ВСЕГО РАСХОДЫ</t>
  </si>
  <si>
    <t xml:space="preserve">налог на прибыль </t>
  </si>
  <si>
    <t>ВСЕГО ДОХОДЫ</t>
  </si>
  <si>
    <t>полотенца</t>
  </si>
  <si>
    <t>противопожарные знаки, журналы</t>
  </si>
  <si>
    <t>смесители</t>
  </si>
  <si>
    <t>хоз товары (бытовые)</t>
  </si>
  <si>
    <t xml:space="preserve">Информация о расходовании средств МБДОУ детский сад "Теремок" за 2022 год </t>
  </si>
  <si>
    <t>Заведующий</t>
  </si>
  <si>
    <t>Главный бухгалтер</t>
  </si>
  <si>
    <t>И.П.Иващенко</t>
  </si>
  <si>
    <t>Л.Н.Череватенко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</si>
</sst>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75" fontId="6" fillId="0" borderId="2" xfId="0" applyNumberFormat="1" applyFont="1" applyFill="1" applyBorder="1" applyAlignment="1">
      <alignment horizontal="right" wrapText="1"/>
    </xf>
    <xf numFmtId="176" fontId="6" fillId="0" borderId="2" xfId="0" applyNumberFormat="1" applyFont="1" applyFill="1" applyBorder="1" applyAlignment="1">
      <alignment horizontal="right" wrapText="1"/>
    </xf>
    <xf numFmtId="175" fontId="6" fillId="0" borderId="2" xfId="0" applyNumberFormat="1" applyFont="1" applyFill="1" applyBorder="1" applyAlignment="1">
      <alignment wrapText="1"/>
    </xf>
    <xf numFmtId="172" fontId="6" fillId="0" borderId="2" xfId="0" applyNumberFormat="1" applyFont="1" applyFill="1" applyBorder="1" applyAlignment="1">
      <alignment/>
    </xf>
    <xf numFmtId="0" fontId="0" fillId="0" borderId="0" xfId="0" applyAlignment="1">
      <alignment/>
    </xf>
    <xf numFmtId="175" fontId="6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175" fontId="5" fillId="4" borderId="2" xfId="0" applyNumberFormat="1" applyFont="1" applyFill="1" applyBorder="1" applyAlignment="1">
      <alignment horizontal="left" wrapText="1"/>
    </xf>
    <xf numFmtId="176" fontId="5" fillId="4" borderId="2" xfId="0" applyNumberFormat="1" applyFont="1" applyFill="1" applyBorder="1" applyAlignment="1">
      <alignment horizontal="right" wrapText="1"/>
    </xf>
    <xf numFmtId="175" fontId="5" fillId="4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horizontal="right" wrapText="1"/>
    </xf>
    <xf numFmtId="4" fontId="5" fillId="4" borderId="3" xfId="0" applyNumberFormat="1" applyFont="1" applyFill="1" applyBorder="1" applyAlignment="1">
      <alignment horizontal="right" wrapText="1"/>
    </xf>
    <xf numFmtId="4" fontId="5" fillId="4" borderId="2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="75" zoomScaleSheetLayoutView="75" workbookViewId="0" topLeftCell="A1">
      <selection activeCell="D96" sqref="D96"/>
    </sheetView>
  </sheetViews>
  <sheetFormatPr defaultColWidth="9.140625" defaultRowHeight="12.75"/>
  <cols>
    <col min="1" max="1" width="53.8515625" style="5" customWidth="1"/>
    <col min="2" max="2" width="19.421875" style="5" customWidth="1"/>
    <col min="3" max="5" width="19.421875" style="2" customWidth="1"/>
    <col min="6" max="7" width="19.421875" style="1" customWidth="1"/>
    <col min="8" max="16384" width="9.140625" style="1" customWidth="1"/>
  </cols>
  <sheetData>
    <row r="1" spans="1:7" ht="25.5" customHeight="1">
      <c r="A1" s="10"/>
      <c r="B1" s="10"/>
      <c r="C1" s="10"/>
      <c r="D1" s="10"/>
      <c r="E1" s="10"/>
      <c r="F1" s="19"/>
      <c r="G1" s="19"/>
    </row>
    <row r="2" spans="1:7" ht="21.75" customHeight="1">
      <c r="A2" s="11" t="s">
        <v>87</v>
      </c>
      <c r="B2" s="11"/>
      <c r="C2" s="11"/>
      <c r="D2" s="11"/>
      <c r="E2" s="11"/>
      <c r="F2" s="23"/>
      <c r="G2" s="23"/>
    </row>
    <row r="3" spans="1:7" ht="27" customHeight="1">
      <c r="A3" s="12"/>
      <c r="B3" s="12"/>
      <c r="C3" s="13"/>
      <c r="D3" s="8"/>
      <c r="E3" s="6"/>
      <c r="G3" s="6" t="s">
        <v>13</v>
      </c>
    </row>
    <row r="4" spans="1:7" s="3" customFormat="1" ht="75" customHeight="1">
      <c r="A4" s="9"/>
      <c r="B4" s="20" t="s">
        <v>61</v>
      </c>
      <c r="C4" s="20" t="s">
        <v>62</v>
      </c>
      <c r="D4" s="20" t="s">
        <v>63</v>
      </c>
      <c r="E4" s="20" t="s">
        <v>64</v>
      </c>
      <c r="F4" s="20" t="s">
        <v>65</v>
      </c>
      <c r="G4" s="20" t="s">
        <v>66</v>
      </c>
    </row>
    <row r="5" spans="1:7" s="3" customFormat="1" ht="18.75" customHeight="1">
      <c r="A5" s="24" t="s">
        <v>52</v>
      </c>
      <c r="B5" s="27">
        <v>2104183.48</v>
      </c>
      <c r="C5" s="27">
        <v>1920076.59</v>
      </c>
      <c r="D5" s="27">
        <v>0</v>
      </c>
      <c r="E5" s="27">
        <v>0</v>
      </c>
      <c r="F5" s="27">
        <v>0</v>
      </c>
      <c r="G5" s="28">
        <f>SUM(B5:F5)</f>
        <v>4024260.0700000003</v>
      </c>
    </row>
    <row r="6" spans="1:7" s="3" customFormat="1" ht="19.5" customHeight="1">
      <c r="A6" s="24" t="s">
        <v>53</v>
      </c>
      <c r="B6" s="27">
        <v>628716.52</v>
      </c>
      <c r="C6" s="27">
        <v>612656.11</v>
      </c>
      <c r="D6" s="27">
        <v>0</v>
      </c>
      <c r="E6" s="27">
        <v>0</v>
      </c>
      <c r="F6" s="27">
        <v>277.06</v>
      </c>
      <c r="G6" s="28">
        <f aca="true" t="shared" si="0" ref="G6:G58">SUM(B6:F6)</f>
        <v>1241649.69</v>
      </c>
    </row>
    <row r="7" spans="1:7" s="7" customFormat="1" ht="20.25" customHeight="1">
      <c r="A7" s="24" t="s">
        <v>54</v>
      </c>
      <c r="B7" s="25">
        <f>B8+B9+B10</f>
        <v>46550.01</v>
      </c>
      <c r="C7" s="25">
        <f>C8+C9+C10</f>
        <v>0</v>
      </c>
      <c r="D7" s="25">
        <f>D8+D9+D10</f>
        <v>0</v>
      </c>
      <c r="E7" s="25">
        <f>E8+E9+E10</f>
        <v>0</v>
      </c>
      <c r="F7" s="25">
        <f>F8+F9+F10</f>
        <v>0</v>
      </c>
      <c r="G7" s="28">
        <f t="shared" si="0"/>
        <v>46550.01</v>
      </c>
    </row>
    <row r="8" spans="1:7" s="7" customFormat="1" ht="18.75" customHeight="1">
      <c r="A8" s="15" t="s">
        <v>4</v>
      </c>
      <c r="B8" s="16">
        <v>6150</v>
      </c>
      <c r="C8" s="16"/>
      <c r="D8" s="16"/>
      <c r="E8" s="16"/>
      <c r="F8" s="16"/>
      <c r="G8" s="28">
        <f t="shared" si="0"/>
        <v>6150</v>
      </c>
    </row>
    <row r="9" spans="1:7" s="7" customFormat="1" ht="18.75" customHeight="1">
      <c r="A9" s="15" t="s">
        <v>67</v>
      </c>
      <c r="B9" s="16">
        <v>2000</v>
      </c>
      <c r="C9" s="16"/>
      <c r="D9" s="16"/>
      <c r="E9" s="16"/>
      <c r="F9" s="16"/>
      <c r="G9" s="28">
        <f t="shared" si="0"/>
        <v>2000</v>
      </c>
    </row>
    <row r="10" spans="1:7" s="7" customFormat="1" ht="18.75" customHeight="1">
      <c r="A10" s="15" t="s">
        <v>5</v>
      </c>
      <c r="B10" s="16">
        <v>38400.01</v>
      </c>
      <c r="C10" s="16"/>
      <c r="D10" s="16"/>
      <c r="E10" s="16"/>
      <c r="F10" s="16"/>
      <c r="G10" s="28">
        <f t="shared" si="0"/>
        <v>38400.01</v>
      </c>
    </row>
    <row r="11" spans="1:7" ht="19.5" customHeight="1">
      <c r="A11" s="26" t="s">
        <v>55</v>
      </c>
      <c r="B11" s="25">
        <f>SUM(B12:B15)</f>
        <v>778122.2499999999</v>
      </c>
      <c r="C11" s="25">
        <f>SUM(C12:C15)</f>
        <v>0</v>
      </c>
      <c r="D11" s="25">
        <f>SUM(D12:D15)</f>
        <v>0</v>
      </c>
      <c r="E11" s="25">
        <f>SUM(E12:E15)</f>
        <v>0</v>
      </c>
      <c r="F11" s="25">
        <f>SUM(F12:F15)</f>
        <v>0</v>
      </c>
      <c r="G11" s="28">
        <f t="shared" si="0"/>
        <v>778122.2499999999</v>
      </c>
    </row>
    <row r="12" spans="1:7" ht="18">
      <c r="A12" s="15" t="s">
        <v>1</v>
      </c>
      <c r="B12" s="16">
        <v>161366.33</v>
      </c>
      <c r="C12" s="16"/>
      <c r="D12" s="16"/>
      <c r="E12" s="16"/>
      <c r="F12" s="16"/>
      <c r="G12" s="28">
        <f t="shared" si="0"/>
        <v>161366.33</v>
      </c>
    </row>
    <row r="13" spans="1:7" ht="18">
      <c r="A13" s="15" t="s">
        <v>29</v>
      </c>
      <c r="B13" s="16">
        <v>591632.2</v>
      </c>
      <c r="C13" s="16"/>
      <c r="D13" s="16"/>
      <c r="E13" s="16"/>
      <c r="F13" s="16"/>
      <c r="G13" s="28">
        <f t="shared" si="0"/>
        <v>591632.2</v>
      </c>
    </row>
    <row r="14" spans="1:7" ht="18">
      <c r="A14" s="15" t="s">
        <v>21</v>
      </c>
      <c r="B14" s="16">
        <v>12689.58</v>
      </c>
      <c r="C14" s="16"/>
      <c r="D14" s="16"/>
      <c r="E14" s="16"/>
      <c r="F14" s="16"/>
      <c r="G14" s="28">
        <f t="shared" si="0"/>
        <v>12689.58</v>
      </c>
    </row>
    <row r="15" spans="1:7" ht="18">
      <c r="A15" s="15" t="s">
        <v>22</v>
      </c>
      <c r="B15" s="16">
        <v>12434.14</v>
      </c>
      <c r="C15" s="16"/>
      <c r="D15" s="16"/>
      <c r="E15" s="16"/>
      <c r="F15" s="16"/>
      <c r="G15" s="28">
        <f t="shared" si="0"/>
        <v>12434.14</v>
      </c>
    </row>
    <row r="16" spans="1:7" s="7" customFormat="1" ht="21" customHeight="1">
      <c r="A16" s="26" t="s">
        <v>56</v>
      </c>
      <c r="B16" s="25">
        <f>SUM(B17:B36)</f>
        <v>312811.3</v>
      </c>
      <c r="C16" s="25">
        <f>SUM(C17:C36)</f>
        <v>6000</v>
      </c>
      <c r="D16" s="25">
        <f>SUM(D17:D36)</f>
        <v>0</v>
      </c>
      <c r="E16" s="25">
        <f>SUM(E17:E36)</f>
        <v>0</v>
      </c>
      <c r="F16" s="25">
        <f>SUM(F17:F36)</f>
        <v>0</v>
      </c>
      <c r="G16" s="28">
        <f t="shared" si="0"/>
        <v>318811.3</v>
      </c>
    </row>
    <row r="17" spans="1:7" s="4" customFormat="1" ht="18">
      <c r="A17" s="15" t="s">
        <v>31</v>
      </c>
      <c r="B17" s="16">
        <v>36511.2</v>
      </c>
      <c r="C17" s="16"/>
      <c r="D17" s="16"/>
      <c r="E17" s="16"/>
      <c r="F17" s="16"/>
      <c r="G17" s="28">
        <f t="shared" si="0"/>
        <v>36511.2</v>
      </c>
    </row>
    <row r="18" spans="1:7" s="4" customFormat="1" ht="18">
      <c r="A18" s="15" t="s">
        <v>30</v>
      </c>
      <c r="B18" s="16">
        <v>1857.6</v>
      </c>
      <c r="C18" s="16"/>
      <c r="D18" s="16"/>
      <c r="E18" s="16"/>
      <c r="F18" s="16"/>
      <c r="G18" s="28">
        <f t="shared" si="0"/>
        <v>1857.6</v>
      </c>
    </row>
    <row r="19" spans="1:7" s="4" customFormat="1" ht="18" customHeight="1">
      <c r="A19" s="15" t="s">
        <v>26</v>
      </c>
      <c r="B19" s="16">
        <v>5472</v>
      </c>
      <c r="C19" s="16"/>
      <c r="D19" s="16"/>
      <c r="E19" s="16"/>
      <c r="F19" s="16"/>
      <c r="G19" s="28">
        <f t="shared" si="0"/>
        <v>5472</v>
      </c>
    </row>
    <row r="20" spans="1:7" s="4" customFormat="1" ht="18" customHeight="1">
      <c r="A20" s="15" t="s">
        <v>32</v>
      </c>
      <c r="B20" s="16">
        <v>2736</v>
      </c>
      <c r="C20" s="16"/>
      <c r="D20" s="16"/>
      <c r="E20" s="16"/>
      <c r="F20" s="16"/>
      <c r="G20" s="28">
        <f t="shared" si="0"/>
        <v>2736</v>
      </c>
    </row>
    <row r="21" spans="1:7" s="4" customFormat="1" ht="18" customHeight="1">
      <c r="A21" s="15" t="s">
        <v>19</v>
      </c>
      <c r="B21" s="16">
        <v>12000</v>
      </c>
      <c r="C21" s="16"/>
      <c r="D21" s="16"/>
      <c r="E21" s="16"/>
      <c r="F21" s="16"/>
      <c r="G21" s="28">
        <f>SUM(B21:F21)</f>
        <v>12000</v>
      </c>
    </row>
    <row r="22" spans="1:7" s="4" customFormat="1" ht="18" customHeight="1">
      <c r="A22" s="15" t="s">
        <v>40</v>
      </c>
      <c r="B22" s="16">
        <v>6000</v>
      </c>
      <c r="C22" s="16"/>
      <c r="D22" s="16"/>
      <c r="E22" s="16"/>
      <c r="F22" s="16"/>
      <c r="G22" s="28">
        <f>SUM(B22:F22)</f>
        <v>6000</v>
      </c>
    </row>
    <row r="23" spans="1:7" s="4" customFormat="1" ht="18" customHeight="1">
      <c r="A23" s="15" t="s">
        <v>33</v>
      </c>
      <c r="B23" s="16">
        <v>75121.2</v>
      </c>
      <c r="C23" s="16"/>
      <c r="D23" s="16"/>
      <c r="E23" s="16"/>
      <c r="F23" s="16"/>
      <c r="G23" s="28">
        <f>SUM(B23:F23)</f>
        <v>75121.2</v>
      </c>
    </row>
    <row r="24" spans="1:7" s="4" customFormat="1" ht="18" customHeight="1">
      <c r="A24" s="15" t="s">
        <v>12</v>
      </c>
      <c r="B24" s="16">
        <v>7700</v>
      </c>
      <c r="C24" s="16"/>
      <c r="D24" s="16"/>
      <c r="E24" s="16"/>
      <c r="F24" s="16"/>
      <c r="G24" s="28">
        <f>SUM(B24:F24)</f>
        <v>7700</v>
      </c>
    </row>
    <row r="25" spans="1:7" s="4" customFormat="1" ht="18">
      <c r="A25" s="15" t="s">
        <v>0</v>
      </c>
      <c r="B25" s="16">
        <v>365.72</v>
      </c>
      <c r="C25" s="16"/>
      <c r="D25" s="16"/>
      <c r="E25" s="16"/>
      <c r="F25" s="16"/>
      <c r="G25" s="28">
        <f t="shared" si="0"/>
        <v>365.72</v>
      </c>
    </row>
    <row r="26" spans="1:7" s="4" customFormat="1" ht="18">
      <c r="A26" s="15" t="s">
        <v>35</v>
      </c>
      <c r="B26" s="16">
        <v>4154</v>
      </c>
      <c r="C26" s="16"/>
      <c r="D26" s="16"/>
      <c r="E26" s="16"/>
      <c r="F26" s="16"/>
      <c r="G26" s="28">
        <f t="shared" si="0"/>
        <v>4154</v>
      </c>
    </row>
    <row r="27" spans="1:7" s="4" customFormat="1" ht="18">
      <c r="A27" s="15" t="s">
        <v>20</v>
      </c>
      <c r="B27" s="16">
        <v>6500</v>
      </c>
      <c r="C27" s="16"/>
      <c r="D27" s="16"/>
      <c r="E27" s="16"/>
      <c r="F27" s="16"/>
      <c r="G27" s="28">
        <f t="shared" si="0"/>
        <v>6500</v>
      </c>
    </row>
    <row r="28" spans="1:7" s="4" customFormat="1" ht="18">
      <c r="A28" s="15" t="s">
        <v>15</v>
      </c>
      <c r="B28" s="16">
        <v>9800</v>
      </c>
      <c r="C28" s="16">
        <v>6000</v>
      </c>
      <c r="D28" s="16"/>
      <c r="E28" s="16"/>
      <c r="F28" s="16"/>
      <c r="G28" s="28">
        <f t="shared" si="0"/>
        <v>15800</v>
      </c>
    </row>
    <row r="29" spans="1:7" s="4" customFormat="1" ht="18">
      <c r="A29" s="15" t="s">
        <v>46</v>
      </c>
      <c r="B29" s="16">
        <v>24930</v>
      </c>
      <c r="C29" s="16"/>
      <c r="D29" s="16"/>
      <c r="E29" s="16"/>
      <c r="F29" s="16"/>
      <c r="G29" s="28">
        <f t="shared" si="0"/>
        <v>24930</v>
      </c>
    </row>
    <row r="30" spans="1:7" s="4" customFormat="1" ht="18">
      <c r="A30" s="15" t="s">
        <v>38</v>
      </c>
      <c r="B30" s="16">
        <v>42000</v>
      </c>
      <c r="C30" s="16"/>
      <c r="D30" s="16"/>
      <c r="E30" s="16"/>
      <c r="F30" s="16"/>
      <c r="G30" s="28">
        <f t="shared" si="0"/>
        <v>42000</v>
      </c>
    </row>
    <row r="31" spans="1:7" s="4" customFormat="1" ht="18">
      <c r="A31" s="15" t="s">
        <v>18</v>
      </c>
      <c r="B31" s="16">
        <v>31500</v>
      </c>
      <c r="C31" s="16"/>
      <c r="D31" s="16"/>
      <c r="E31" s="16"/>
      <c r="F31" s="16"/>
      <c r="G31" s="28">
        <f t="shared" si="0"/>
        <v>31500</v>
      </c>
    </row>
    <row r="32" spans="1:7" s="4" customFormat="1" ht="18">
      <c r="A32" s="15" t="s">
        <v>11</v>
      </c>
      <c r="B32" s="16">
        <v>8093.58</v>
      </c>
      <c r="C32" s="16"/>
      <c r="D32" s="16"/>
      <c r="E32" s="16"/>
      <c r="F32" s="16"/>
      <c r="G32" s="28">
        <f t="shared" si="0"/>
        <v>8093.58</v>
      </c>
    </row>
    <row r="33" spans="1:7" s="4" customFormat="1" ht="18">
      <c r="A33" s="15" t="s">
        <v>68</v>
      </c>
      <c r="B33" s="16">
        <v>4500</v>
      </c>
      <c r="C33" s="16"/>
      <c r="D33" s="16"/>
      <c r="E33" s="16"/>
      <c r="F33" s="16"/>
      <c r="G33" s="28">
        <f t="shared" si="0"/>
        <v>4500</v>
      </c>
    </row>
    <row r="34" spans="1:7" s="4" customFormat="1" ht="18">
      <c r="A34" s="15" t="s">
        <v>69</v>
      </c>
      <c r="B34" s="16">
        <v>8900</v>
      </c>
      <c r="C34" s="16"/>
      <c r="D34" s="16"/>
      <c r="E34" s="16"/>
      <c r="F34" s="16"/>
      <c r="G34" s="28">
        <f t="shared" si="0"/>
        <v>8900</v>
      </c>
    </row>
    <row r="35" spans="1:7" s="4" customFormat="1" ht="18">
      <c r="A35" s="15" t="s">
        <v>70</v>
      </c>
      <c r="B35" s="16">
        <v>4700</v>
      </c>
      <c r="C35" s="16"/>
      <c r="D35" s="16"/>
      <c r="E35" s="16"/>
      <c r="F35" s="16"/>
      <c r="G35" s="28">
        <f t="shared" si="0"/>
        <v>4700</v>
      </c>
    </row>
    <row r="36" spans="1:7" s="4" customFormat="1" ht="18">
      <c r="A36" s="15" t="s">
        <v>71</v>
      </c>
      <c r="B36" s="16">
        <v>19970</v>
      </c>
      <c r="C36" s="16"/>
      <c r="D36" s="16"/>
      <c r="E36" s="16"/>
      <c r="F36" s="16"/>
      <c r="G36" s="28">
        <f t="shared" si="0"/>
        <v>19970</v>
      </c>
    </row>
    <row r="37" spans="1:7" s="7" customFormat="1" ht="21" customHeight="1">
      <c r="A37" s="26" t="s">
        <v>57</v>
      </c>
      <c r="B37" s="25">
        <f>SUM(B38:B57)</f>
        <v>191442</v>
      </c>
      <c r="C37" s="25">
        <f>SUM(C38:C57)</f>
        <v>17440</v>
      </c>
      <c r="D37" s="25">
        <f>SUM(D38:D57)</f>
        <v>0</v>
      </c>
      <c r="E37" s="25">
        <f>SUM(E38:E57)</f>
        <v>0</v>
      </c>
      <c r="F37" s="25">
        <f>SUM(F38:F57)</f>
        <v>0</v>
      </c>
      <c r="G37" s="28">
        <f t="shared" si="0"/>
        <v>208882</v>
      </c>
    </row>
    <row r="38" spans="1:7" ht="18">
      <c r="A38" s="15" t="s">
        <v>39</v>
      </c>
      <c r="B38" s="16">
        <v>31011</v>
      </c>
      <c r="C38" s="16"/>
      <c r="D38" s="16"/>
      <c r="E38" s="16"/>
      <c r="F38" s="16"/>
      <c r="G38" s="28">
        <f t="shared" si="0"/>
        <v>31011</v>
      </c>
    </row>
    <row r="39" spans="1:7" ht="18">
      <c r="A39" s="15" t="s">
        <v>72</v>
      </c>
      <c r="B39" s="16">
        <v>32343</v>
      </c>
      <c r="C39" s="16">
        <v>11440</v>
      </c>
      <c r="D39" s="16"/>
      <c r="E39" s="16"/>
      <c r="F39" s="16"/>
      <c r="G39" s="28">
        <f t="shared" si="0"/>
        <v>43783</v>
      </c>
    </row>
    <row r="40" spans="1:7" ht="18">
      <c r="A40" s="15" t="s">
        <v>14</v>
      </c>
      <c r="B40" s="16">
        <v>6500</v>
      </c>
      <c r="C40" s="16"/>
      <c r="D40" s="16"/>
      <c r="E40" s="16"/>
      <c r="F40" s="16"/>
      <c r="G40" s="28">
        <f t="shared" si="0"/>
        <v>6500</v>
      </c>
    </row>
    <row r="41" spans="1:7" ht="18">
      <c r="A41" s="15" t="s">
        <v>6</v>
      </c>
      <c r="B41" s="16">
        <v>2400</v>
      </c>
      <c r="C41" s="16"/>
      <c r="D41" s="16"/>
      <c r="E41" s="16"/>
      <c r="F41" s="16"/>
      <c r="G41" s="28">
        <f t="shared" si="0"/>
        <v>2400</v>
      </c>
    </row>
    <row r="42" spans="1:7" ht="18">
      <c r="A42" s="15" t="s">
        <v>34</v>
      </c>
      <c r="B42" s="16">
        <v>6600</v>
      </c>
      <c r="C42" s="16"/>
      <c r="D42" s="16"/>
      <c r="E42" s="16"/>
      <c r="F42" s="16"/>
      <c r="G42" s="28">
        <f t="shared" si="0"/>
        <v>6600</v>
      </c>
    </row>
    <row r="43" spans="1:7" ht="18">
      <c r="A43" s="15" t="s">
        <v>36</v>
      </c>
      <c r="B43" s="16">
        <v>1600</v>
      </c>
      <c r="C43" s="16"/>
      <c r="D43" s="16"/>
      <c r="E43" s="16"/>
      <c r="F43" s="16"/>
      <c r="G43" s="28">
        <f t="shared" si="0"/>
        <v>1600</v>
      </c>
    </row>
    <row r="44" spans="1:7" ht="18">
      <c r="A44" s="15" t="s">
        <v>47</v>
      </c>
      <c r="B44" s="16">
        <v>1500</v>
      </c>
      <c r="C44" s="16"/>
      <c r="D44" s="16"/>
      <c r="E44" s="16"/>
      <c r="F44" s="16"/>
      <c r="G44" s="28">
        <f t="shared" si="0"/>
        <v>1500</v>
      </c>
    </row>
    <row r="45" spans="1:7" ht="18">
      <c r="A45" s="15" t="s">
        <v>48</v>
      </c>
      <c r="B45" s="16">
        <v>1500</v>
      </c>
      <c r="C45" s="16"/>
      <c r="D45" s="16"/>
      <c r="E45" s="16"/>
      <c r="F45" s="16"/>
      <c r="G45" s="28">
        <f t="shared" si="0"/>
        <v>1500</v>
      </c>
    </row>
    <row r="46" spans="1:7" ht="18">
      <c r="A46" s="15" t="s">
        <v>49</v>
      </c>
      <c r="B46" s="16">
        <v>4500</v>
      </c>
      <c r="C46" s="16"/>
      <c r="D46" s="16"/>
      <c r="E46" s="16"/>
      <c r="F46" s="16"/>
      <c r="G46" s="28">
        <f t="shared" si="0"/>
        <v>4500</v>
      </c>
    </row>
    <row r="47" spans="1:7" ht="18">
      <c r="A47" s="15" t="s">
        <v>23</v>
      </c>
      <c r="B47" s="16">
        <v>4500</v>
      </c>
      <c r="C47" s="16"/>
      <c r="D47" s="16"/>
      <c r="E47" s="16"/>
      <c r="F47" s="16"/>
      <c r="G47" s="28">
        <f t="shared" si="0"/>
        <v>4500</v>
      </c>
    </row>
    <row r="48" spans="1:7" ht="18">
      <c r="A48" s="15" t="s">
        <v>73</v>
      </c>
      <c r="B48" s="16">
        <v>0</v>
      </c>
      <c r="C48" s="16">
        <v>6000</v>
      </c>
      <c r="D48" s="16"/>
      <c r="E48" s="16"/>
      <c r="F48" s="16"/>
      <c r="G48" s="28">
        <f t="shared" si="0"/>
        <v>6000</v>
      </c>
    </row>
    <row r="49" spans="1:7" ht="18">
      <c r="A49" s="15" t="s">
        <v>7</v>
      </c>
      <c r="B49" s="16">
        <v>6940</v>
      </c>
      <c r="C49" s="16"/>
      <c r="D49" s="16"/>
      <c r="E49" s="16"/>
      <c r="F49" s="16"/>
      <c r="G49" s="28">
        <f t="shared" si="0"/>
        <v>6940</v>
      </c>
    </row>
    <row r="50" spans="1:7" ht="18">
      <c r="A50" s="15" t="s">
        <v>16</v>
      </c>
      <c r="B50" s="16">
        <v>12000</v>
      </c>
      <c r="C50" s="16"/>
      <c r="D50" s="16"/>
      <c r="E50" s="16"/>
      <c r="F50" s="16"/>
      <c r="G50" s="28">
        <f t="shared" si="0"/>
        <v>12000</v>
      </c>
    </row>
    <row r="51" spans="1:7" ht="18">
      <c r="A51" s="15" t="s">
        <v>43</v>
      </c>
      <c r="B51" s="16">
        <v>25000</v>
      </c>
      <c r="C51" s="16"/>
      <c r="D51" s="16"/>
      <c r="E51" s="16"/>
      <c r="F51" s="16"/>
      <c r="G51" s="28">
        <f t="shared" si="0"/>
        <v>25000</v>
      </c>
    </row>
    <row r="52" spans="1:7" ht="18">
      <c r="A52" s="15" t="s">
        <v>42</v>
      </c>
      <c r="B52" s="16">
        <v>16248</v>
      </c>
      <c r="C52" s="16"/>
      <c r="D52" s="16"/>
      <c r="E52" s="16"/>
      <c r="F52" s="16"/>
      <c r="G52" s="28">
        <f t="shared" si="0"/>
        <v>16248</v>
      </c>
    </row>
    <row r="53" spans="1:7" ht="18">
      <c r="A53" s="15" t="s">
        <v>8</v>
      </c>
      <c r="B53" s="16">
        <v>12000</v>
      </c>
      <c r="C53" s="16"/>
      <c r="D53" s="16"/>
      <c r="E53" s="16"/>
      <c r="F53" s="16"/>
      <c r="G53" s="28">
        <f t="shared" si="0"/>
        <v>12000</v>
      </c>
    </row>
    <row r="54" spans="1:7" ht="18">
      <c r="A54" s="15" t="s">
        <v>9</v>
      </c>
      <c r="B54" s="16">
        <v>7000</v>
      </c>
      <c r="C54" s="16"/>
      <c r="D54" s="16"/>
      <c r="E54" s="16"/>
      <c r="F54" s="16"/>
      <c r="G54" s="28">
        <f t="shared" si="0"/>
        <v>7000</v>
      </c>
    </row>
    <row r="55" spans="1:7" ht="18">
      <c r="A55" s="15" t="s">
        <v>74</v>
      </c>
      <c r="B55" s="16">
        <v>10500</v>
      </c>
      <c r="C55" s="16"/>
      <c r="D55" s="16"/>
      <c r="E55" s="16"/>
      <c r="F55" s="16"/>
      <c r="G55" s="28">
        <f t="shared" si="0"/>
        <v>10500</v>
      </c>
    </row>
    <row r="56" spans="1:7" ht="18">
      <c r="A56" s="15" t="s">
        <v>25</v>
      </c>
      <c r="B56" s="16">
        <v>7500</v>
      </c>
      <c r="C56" s="16"/>
      <c r="D56" s="16"/>
      <c r="E56" s="16"/>
      <c r="F56" s="16"/>
      <c r="G56" s="28">
        <f t="shared" si="0"/>
        <v>7500</v>
      </c>
    </row>
    <row r="57" spans="1:7" ht="18">
      <c r="A57" s="15" t="s">
        <v>10</v>
      </c>
      <c r="B57" s="16">
        <v>1800</v>
      </c>
      <c r="C57" s="16"/>
      <c r="D57" s="16"/>
      <c r="E57" s="16"/>
      <c r="F57" s="16"/>
      <c r="G57" s="28">
        <f t="shared" si="0"/>
        <v>1800</v>
      </c>
    </row>
    <row r="58" spans="1:7" ht="21.75" customHeight="1">
      <c r="A58" s="26" t="s">
        <v>58</v>
      </c>
      <c r="B58" s="25">
        <f>SUM(B59:B61)</f>
        <v>31906.42</v>
      </c>
      <c r="C58" s="25">
        <f>SUM(C59:C61)</f>
        <v>0</v>
      </c>
      <c r="D58" s="25">
        <f>SUM(D59:D61)</f>
        <v>0</v>
      </c>
      <c r="E58" s="25">
        <f>SUM(E59:E61)</f>
        <v>0</v>
      </c>
      <c r="F58" s="25">
        <f>SUM(F59:F61)</f>
        <v>620.1</v>
      </c>
      <c r="G58" s="28">
        <f t="shared" si="0"/>
        <v>32526.519999999997</v>
      </c>
    </row>
    <row r="59" spans="1:7" ht="18">
      <c r="A59" s="15" t="s">
        <v>2</v>
      </c>
      <c r="B59" s="16">
        <v>21350</v>
      </c>
      <c r="C59" s="16"/>
      <c r="D59" s="16"/>
      <c r="E59" s="16"/>
      <c r="F59" s="16">
        <v>576.9</v>
      </c>
      <c r="G59" s="28">
        <f aca="true" t="shared" si="1" ref="G59:G83">SUM(B59:F59)</f>
        <v>21926.9</v>
      </c>
    </row>
    <row r="60" spans="1:7" ht="18">
      <c r="A60" s="15" t="s">
        <v>3</v>
      </c>
      <c r="B60" s="16">
        <v>10556.42</v>
      </c>
      <c r="C60" s="16"/>
      <c r="D60" s="16"/>
      <c r="E60" s="16"/>
      <c r="F60" s="16"/>
      <c r="G60" s="28">
        <f t="shared" si="1"/>
        <v>10556.42</v>
      </c>
    </row>
    <row r="61" spans="1:7" ht="18">
      <c r="A61" s="15" t="s">
        <v>75</v>
      </c>
      <c r="B61" s="16">
        <v>0</v>
      </c>
      <c r="C61" s="16"/>
      <c r="D61" s="16"/>
      <c r="E61" s="16"/>
      <c r="F61" s="16">
        <v>43.2</v>
      </c>
      <c r="G61" s="28">
        <f t="shared" si="1"/>
        <v>43.2</v>
      </c>
    </row>
    <row r="62" spans="1:7" ht="21.75" customHeight="1">
      <c r="A62" s="24" t="s">
        <v>59</v>
      </c>
      <c r="B62" s="25">
        <f>SUM(B63:B68)</f>
        <v>72395</v>
      </c>
      <c r="C62" s="25">
        <f>SUM(C63:C68)</f>
        <v>45000</v>
      </c>
      <c r="D62" s="25">
        <f>SUM(D63:D68)</f>
        <v>117000</v>
      </c>
      <c r="E62" s="25">
        <f>SUM(E63:E68)</f>
        <v>0</v>
      </c>
      <c r="F62" s="25">
        <f>SUM(F63:F68)</f>
        <v>0</v>
      </c>
      <c r="G62" s="28">
        <f t="shared" si="1"/>
        <v>234395</v>
      </c>
    </row>
    <row r="63" spans="1:7" ht="18">
      <c r="A63" s="15" t="s">
        <v>41</v>
      </c>
      <c r="B63" s="16">
        <v>2300</v>
      </c>
      <c r="C63" s="16"/>
      <c r="D63" s="16"/>
      <c r="E63" s="16"/>
      <c r="F63" s="16"/>
      <c r="G63" s="28">
        <f t="shared" si="1"/>
        <v>2300</v>
      </c>
    </row>
    <row r="64" spans="1:7" ht="18">
      <c r="A64" s="15" t="s">
        <v>76</v>
      </c>
      <c r="B64" s="16">
        <v>26550</v>
      </c>
      <c r="C64" s="16"/>
      <c r="D64" s="16"/>
      <c r="E64" s="16"/>
      <c r="F64" s="16"/>
      <c r="G64" s="28">
        <f t="shared" si="1"/>
        <v>26550</v>
      </c>
    </row>
    <row r="65" spans="1:7" ht="18">
      <c r="A65" s="15" t="s">
        <v>77</v>
      </c>
      <c r="B65" s="16">
        <v>37245</v>
      </c>
      <c r="C65" s="16"/>
      <c r="D65" s="16"/>
      <c r="E65" s="16"/>
      <c r="F65" s="16"/>
      <c r="G65" s="28">
        <f t="shared" si="1"/>
        <v>37245</v>
      </c>
    </row>
    <row r="66" spans="1:7" ht="18">
      <c r="A66" s="15" t="s">
        <v>44</v>
      </c>
      <c r="B66" s="16">
        <v>6300</v>
      </c>
      <c r="C66" s="16"/>
      <c r="D66" s="16"/>
      <c r="E66" s="16"/>
      <c r="F66" s="16"/>
      <c r="G66" s="28">
        <f t="shared" si="1"/>
        <v>6300</v>
      </c>
    </row>
    <row r="67" spans="1:7" ht="18">
      <c r="A67" s="15" t="s">
        <v>78</v>
      </c>
      <c r="B67" s="16"/>
      <c r="C67" s="16">
        <v>45000</v>
      </c>
      <c r="D67" s="16"/>
      <c r="E67" s="16"/>
      <c r="F67" s="16"/>
      <c r="G67" s="28">
        <f t="shared" si="1"/>
        <v>45000</v>
      </c>
    </row>
    <row r="68" spans="1:7" ht="18">
      <c r="A68" s="15" t="s">
        <v>79</v>
      </c>
      <c r="B68" s="16"/>
      <c r="C68" s="16"/>
      <c r="D68" s="16">
        <v>117000</v>
      </c>
      <c r="E68" s="16"/>
      <c r="F68" s="16"/>
      <c r="G68" s="28">
        <f t="shared" si="1"/>
        <v>117000</v>
      </c>
    </row>
    <row r="69" spans="1:7" ht="21" customHeight="1">
      <c r="A69" s="26" t="s">
        <v>60</v>
      </c>
      <c r="B69" s="25">
        <f>SUM(B70:B81)</f>
        <v>643673.02</v>
      </c>
      <c r="C69" s="25">
        <f>SUM(C70:C81)</f>
        <v>41627.3</v>
      </c>
      <c r="D69" s="25">
        <f>SUM(D70:D81)</f>
        <v>0</v>
      </c>
      <c r="E69" s="25">
        <f>SUM(E70:E81)</f>
        <v>158221</v>
      </c>
      <c r="F69" s="25">
        <f>SUM(F70:F81)</f>
        <v>0</v>
      </c>
      <c r="G69" s="28">
        <f t="shared" si="1"/>
        <v>843521.3200000001</v>
      </c>
    </row>
    <row r="70" spans="1:7" ht="18">
      <c r="A70" s="15" t="s">
        <v>17</v>
      </c>
      <c r="B70" s="16">
        <v>420922.52</v>
      </c>
      <c r="C70" s="16"/>
      <c r="D70" s="16"/>
      <c r="E70" s="16">
        <v>158221</v>
      </c>
      <c r="F70" s="16"/>
      <c r="G70" s="28">
        <f t="shared" si="1"/>
        <v>579143.52</v>
      </c>
    </row>
    <row r="71" spans="1:7" ht="18">
      <c r="A71" s="15" t="s">
        <v>28</v>
      </c>
      <c r="B71" s="16">
        <v>9900</v>
      </c>
      <c r="C71" s="16"/>
      <c r="D71" s="16"/>
      <c r="E71" s="16"/>
      <c r="F71" s="16"/>
      <c r="G71" s="28">
        <f t="shared" si="1"/>
        <v>9900</v>
      </c>
    </row>
    <row r="72" spans="1:7" ht="18">
      <c r="A72" s="15" t="s">
        <v>27</v>
      </c>
      <c r="B72" s="16">
        <v>15765</v>
      </c>
      <c r="C72" s="16"/>
      <c r="D72" s="16"/>
      <c r="E72" s="16"/>
      <c r="F72" s="16"/>
      <c r="G72" s="28">
        <f t="shared" si="1"/>
        <v>15765</v>
      </c>
    </row>
    <row r="73" spans="1:7" ht="18">
      <c r="A73" s="15" t="s">
        <v>45</v>
      </c>
      <c r="B73" s="16">
        <v>17294</v>
      </c>
      <c r="C73" s="16"/>
      <c r="D73" s="16"/>
      <c r="E73" s="16"/>
      <c r="F73" s="16"/>
      <c r="G73" s="28">
        <f t="shared" si="1"/>
        <v>17294</v>
      </c>
    </row>
    <row r="74" spans="1:7" ht="18">
      <c r="A74" s="15" t="s">
        <v>85</v>
      </c>
      <c r="B74" s="16">
        <v>7500</v>
      </c>
      <c r="C74" s="16"/>
      <c r="D74" s="16"/>
      <c r="E74" s="16"/>
      <c r="F74" s="16"/>
      <c r="G74" s="28">
        <f t="shared" si="1"/>
        <v>7500</v>
      </c>
    </row>
    <row r="75" spans="1:7" ht="18">
      <c r="A75" s="15" t="s">
        <v>24</v>
      </c>
      <c r="B75" s="16">
        <v>27347</v>
      </c>
      <c r="C75" s="16"/>
      <c r="D75" s="16"/>
      <c r="E75" s="16"/>
      <c r="F75" s="16"/>
      <c r="G75" s="28">
        <f t="shared" si="1"/>
        <v>27347</v>
      </c>
    </row>
    <row r="76" spans="1:7" ht="18">
      <c r="A76" s="15" t="s">
        <v>50</v>
      </c>
      <c r="B76" s="16">
        <v>24396</v>
      </c>
      <c r="C76" s="16">
        <v>26627.3</v>
      </c>
      <c r="D76" s="16"/>
      <c r="E76" s="16"/>
      <c r="F76" s="16"/>
      <c r="G76" s="28">
        <f t="shared" si="1"/>
        <v>51023.3</v>
      </c>
    </row>
    <row r="77" spans="1:7" ht="18">
      <c r="A77" s="15" t="s">
        <v>37</v>
      </c>
      <c r="B77" s="16">
        <v>63503.5</v>
      </c>
      <c r="C77" s="16"/>
      <c r="D77" s="16"/>
      <c r="E77" s="16"/>
      <c r="F77" s="16"/>
      <c r="G77" s="28">
        <f t="shared" si="1"/>
        <v>63503.5</v>
      </c>
    </row>
    <row r="78" spans="1:7" ht="18">
      <c r="A78" s="15" t="s">
        <v>84</v>
      </c>
      <c r="B78" s="16">
        <v>2260</v>
      </c>
      <c r="C78" s="16"/>
      <c r="D78" s="16"/>
      <c r="E78" s="16"/>
      <c r="F78" s="16"/>
      <c r="G78" s="28">
        <f t="shared" si="1"/>
        <v>2260</v>
      </c>
    </row>
    <row r="79" spans="1:7" ht="18">
      <c r="A79" s="15" t="s">
        <v>83</v>
      </c>
      <c r="B79" s="16">
        <v>3950</v>
      </c>
      <c r="C79" s="16"/>
      <c r="D79" s="16"/>
      <c r="E79" s="16"/>
      <c r="F79" s="16"/>
      <c r="G79" s="28">
        <f t="shared" si="1"/>
        <v>3950</v>
      </c>
    </row>
    <row r="80" spans="1:7" ht="18">
      <c r="A80" s="15" t="s">
        <v>51</v>
      </c>
      <c r="B80" s="16">
        <v>36335</v>
      </c>
      <c r="C80" s="16">
        <v>15000</v>
      </c>
      <c r="D80" s="16"/>
      <c r="E80" s="16"/>
      <c r="F80" s="16"/>
      <c r="G80" s="28">
        <f t="shared" si="1"/>
        <v>51335</v>
      </c>
    </row>
    <row r="81" spans="1:7" ht="18">
      <c r="A81" s="15" t="s">
        <v>86</v>
      </c>
      <c r="B81" s="16">
        <v>14500</v>
      </c>
      <c r="C81" s="16"/>
      <c r="D81" s="16"/>
      <c r="E81" s="16"/>
      <c r="F81" s="16"/>
      <c r="G81" s="28">
        <f t="shared" si="1"/>
        <v>14500</v>
      </c>
    </row>
    <row r="82" spans="1:7" ht="23.25" customHeight="1">
      <c r="A82" s="26" t="s">
        <v>80</v>
      </c>
      <c r="B82" s="25">
        <f>B5+B6+B7+B11+B16+B37+B58+B62+B69</f>
        <v>4809800</v>
      </c>
      <c r="C82" s="25">
        <f>C5+C6+C7+C11+C16+C37+C58+C62+C69</f>
        <v>2642800</v>
      </c>
      <c r="D82" s="25">
        <f>D5+D6+D7+D11+D16+D37+D58+D62+D69</f>
        <v>117000</v>
      </c>
      <c r="E82" s="25">
        <f>E5+E6+E7+E11+E16+E37+E58+E62+E69</f>
        <v>158221</v>
      </c>
      <c r="F82" s="25">
        <f>F5+F6+F7+F11+F16+F37+F58+F62+F69</f>
        <v>897.1600000000001</v>
      </c>
      <c r="G82" s="28">
        <f t="shared" si="1"/>
        <v>7728718.16</v>
      </c>
    </row>
    <row r="83" spans="1:7" ht="21.75" customHeight="1">
      <c r="A83" s="17" t="s">
        <v>81</v>
      </c>
      <c r="B83" s="17"/>
      <c r="C83" s="18"/>
      <c r="D83" s="18"/>
      <c r="E83" s="18"/>
      <c r="F83" s="16">
        <v>121</v>
      </c>
      <c r="G83" s="28">
        <f t="shared" si="1"/>
        <v>121</v>
      </c>
    </row>
    <row r="84" spans="1:7" ht="23.25" customHeight="1">
      <c r="A84" s="26" t="s">
        <v>82</v>
      </c>
      <c r="B84" s="29">
        <f>B82+B83</f>
        <v>4809800</v>
      </c>
      <c r="C84" s="29">
        <f>C82+C83</f>
        <v>2642800</v>
      </c>
      <c r="D84" s="29">
        <f>D82+D83</f>
        <v>117000</v>
      </c>
      <c r="E84" s="29">
        <f>E82+E83</f>
        <v>158221</v>
      </c>
      <c r="F84" s="29">
        <f>F82+F83</f>
        <v>1018.1600000000001</v>
      </c>
      <c r="G84" s="29">
        <f>G82+G83</f>
        <v>7728839.16</v>
      </c>
    </row>
    <row r="85" spans="6:7" ht="18">
      <c r="F85" s="21"/>
      <c r="G85" s="22"/>
    </row>
    <row r="86" spans="1:7" ht="18">
      <c r="A86" s="5" t="s">
        <v>88</v>
      </c>
      <c r="C86" s="30" t="s">
        <v>90</v>
      </c>
      <c r="D86" s="30"/>
      <c r="F86" s="21"/>
      <c r="G86" s="22"/>
    </row>
    <row r="87" spans="6:7" ht="18">
      <c r="F87" s="21"/>
      <c r="G87" s="22"/>
    </row>
    <row r="88" spans="1:7" ht="18">
      <c r="A88" s="5" t="s">
        <v>89</v>
      </c>
      <c r="C88" s="30" t="s">
        <v>91</v>
      </c>
      <c r="D88" s="30"/>
      <c r="F88" s="21"/>
      <c r="G88" s="22"/>
    </row>
    <row r="89" spans="6:7" ht="18">
      <c r="F89" s="21"/>
      <c r="G89" s="22"/>
    </row>
    <row r="90" spans="6:7" ht="18">
      <c r="F90" s="21"/>
      <c r="G90" s="22"/>
    </row>
    <row r="91" spans="6:7" ht="18">
      <c r="F91" s="21"/>
      <c r="G91" s="22"/>
    </row>
    <row r="92" spans="6:7" ht="18">
      <c r="F92" s="21"/>
      <c r="G92" s="22"/>
    </row>
    <row r="93" spans="6:7" ht="18">
      <c r="F93" s="21"/>
      <c r="G93" s="22"/>
    </row>
    <row r="94" spans="6:7" ht="18">
      <c r="F94" s="21"/>
      <c r="G94" s="22"/>
    </row>
    <row r="95" spans="6:7" ht="18">
      <c r="F95" s="21"/>
      <c r="G95" s="22"/>
    </row>
    <row r="96" spans="6:7" ht="18">
      <c r="F96" s="21"/>
      <c r="G96" s="22"/>
    </row>
    <row r="97" spans="6:7" ht="18">
      <c r="F97" s="21"/>
      <c r="G97" s="22"/>
    </row>
    <row r="98" spans="6:7" ht="18">
      <c r="F98" s="21"/>
      <c r="G98" s="22"/>
    </row>
    <row r="99" spans="6:7" ht="18">
      <c r="F99" s="21"/>
      <c r="G99" s="22"/>
    </row>
    <row r="100" spans="6:7" ht="18">
      <c r="F100" s="21"/>
      <c r="G100" s="22"/>
    </row>
    <row r="101" spans="6:7" ht="18">
      <c r="F101" s="21"/>
      <c r="G101" s="22"/>
    </row>
    <row r="102" spans="6:7" ht="18">
      <c r="F102" s="21"/>
      <c r="G102" s="22"/>
    </row>
    <row r="103" spans="6:7" ht="18">
      <c r="F103" s="21"/>
      <c r="G103" s="22"/>
    </row>
    <row r="104" spans="6:7" ht="18">
      <c r="F104" s="21"/>
      <c r="G104" s="22"/>
    </row>
    <row r="105" spans="6:7" ht="18">
      <c r="F105" s="21"/>
      <c r="G105" s="22"/>
    </row>
    <row r="106" spans="6:7" ht="18">
      <c r="F106" s="21"/>
      <c r="G106" s="22"/>
    </row>
    <row r="107" spans="6:7" ht="18">
      <c r="F107" s="21"/>
      <c r="G107" s="22"/>
    </row>
    <row r="108" spans="6:7" ht="18">
      <c r="F108" s="21"/>
      <c r="G108" s="22"/>
    </row>
    <row r="109" spans="6:7" ht="18">
      <c r="F109" s="21"/>
      <c r="G109" s="22"/>
    </row>
    <row r="110" spans="6:7" ht="18">
      <c r="F110" s="21"/>
      <c r="G110" s="22"/>
    </row>
    <row r="111" spans="6:7" ht="18">
      <c r="F111" s="21"/>
      <c r="G111" s="22"/>
    </row>
    <row r="112" spans="6:7" ht="18">
      <c r="F112" s="21"/>
      <c r="G112" s="22"/>
    </row>
    <row r="113" spans="6:7" ht="18">
      <c r="F113" s="21"/>
      <c r="G113" s="22"/>
    </row>
    <row r="114" spans="6:7" ht="18">
      <c r="F114" s="21"/>
      <c r="G114" s="14"/>
    </row>
    <row r="115" spans="6:7" ht="18">
      <c r="F115" s="21"/>
      <c r="G115" s="14"/>
    </row>
    <row r="116" spans="6:7" ht="18">
      <c r="F116" s="21"/>
      <c r="G116" s="14"/>
    </row>
    <row r="117" spans="6:7" ht="18">
      <c r="F117" s="21"/>
      <c r="G117" s="14"/>
    </row>
    <row r="118" spans="6:7" ht="18">
      <c r="F118" s="21"/>
      <c r="G118" s="14"/>
    </row>
    <row r="119" spans="6:7" ht="18">
      <c r="F119" s="21"/>
      <c r="G119" s="14"/>
    </row>
    <row r="120" spans="6:7" ht="18">
      <c r="F120" s="21"/>
      <c r="G120" s="14"/>
    </row>
    <row r="121" spans="6:7" ht="18">
      <c r="F121" s="21"/>
      <c r="G121" s="14"/>
    </row>
    <row r="122" spans="6:7" ht="18">
      <c r="F122" s="21"/>
      <c r="G122" s="14"/>
    </row>
    <row r="123" spans="6:7" ht="18">
      <c r="F123" s="21"/>
      <c r="G123" s="14"/>
    </row>
    <row r="124" spans="6:7" ht="18">
      <c r="F124" s="21"/>
      <c r="G124" s="14"/>
    </row>
    <row r="125" spans="6:7" ht="18">
      <c r="F125" s="21"/>
      <c r="G125" s="14"/>
    </row>
    <row r="126" spans="6:7" ht="18">
      <c r="F126" s="21"/>
      <c r="G126" s="14"/>
    </row>
    <row r="127" ht="18">
      <c r="G127" s="14"/>
    </row>
    <row r="128" ht="18">
      <c r="G128" s="14"/>
    </row>
    <row r="129" ht="18">
      <c r="G129" s="14"/>
    </row>
    <row r="130" ht="18">
      <c r="G130" s="14"/>
    </row>
    <row r="131" ht="18">
      <c r="G131" s="14"/>
    </row>
    <row r="132" ht="18">
      <c r="G132" s="14"/>
    </row>
    <row r="133" ht="18">
      <c r="G133" s="14"/>
    </row>
    <row r="134" ht="18">
      <c r="G134" s="14"/>
    </row>
    <row r="135" ht="18">
      <c r="G135" s="14"/>
    </row>
    <row r="136" ht="18">
      <c r="G136" s="14"/>
    </row>
    <row r="137" ht="18">
      <c r="G137" s="14"/>
    </row>
    <row r="138" ht="18">
      <c r="G138" s="14"/>
    </row>
    <row r="139" ht="18">
      <c r="G139" s="14"/>
    </row>
    <row r="140" ht="18">
      <c r="G140" s="14"/>
    </row>
    <row r="141" ht="18">
      <c r="G141" s="14"/>
    </row>
    <row r="142" ht="18">
      <c r="G142" s="14"/>
    </row>
    <row r="143" ht="18">
      <c r="G143" s="14"/>
    </row>
    <row r="144" ht="18">
      <c r="G144" s="14"/>
    </row>
    <row r="145" ht="18">
      <c r="G145" s="14"/>
    </row>
    <row r="146" ht="18">
      <c r="G146" s="14"/>
    </row>
    <row r="147" ht="18">
      <c r="G147" s="14"/>
    </row>
    <row r="148" ht="18">
      <c r="G148" s="14"/>
    </row>
    <row r="149" ht="18">
      <c r="G149" s="14"/>
    </row>
    <row r="150" ht="18">
      <c r="G150" s="14"/>
    </row>
    <row r="151" ht="18">
      <c r="G151" s="14"/>
    </row>
    <row r="152" ht="18">
      <c r="G152" s="14"/>
    </row>
    <row r="153" ht="18">
      <c r="G153" s="14"/>
    </row>
    <row r="154" ht="18">
      <c r="G154" s="14"/>
    </row>
    <row r="155" ht="18">
      <c r="G155" s="14"/>
    </row>
    <row r="156" ht="18">
      <c r="G156" s="14"/>
    </row>
    <row r="157" ht="18">
      <c r="G157" s="14"/>
    </row>
    <row r="158" ht="18">
      <c r="G158" s="14"/>
    </row>
    <row r="159" ht="18">
      <c r="G159" s="14"/>
    </row>
    <row r="160" ht="18">
      <c r="G160" s="14"/>
    </row>
    <row r="161" ht="18">
      <c r="G161" s="14"/>
    </row>
    <row r="162" ht="18">
      <c r="G162" s="14"/>
    </row>
    <row r="163" ht="18">
      <c r="G163" s="14"/>
    </row>
    <row r="164" ht="18">
      <c r="G164" s="14"/>
    </row>
    <row r="165" ht="18">
      <c r="G165" s="14"/>
    </row>
    <row r="166" ht="18">
      <c r="G166" s="14"/>
    </row>
    <row r="167" ht="18">
      <c r="G167" s="14"/>
    </row>
    <row r="168" ht="18">
      <c r="G168" s="14"/>
    </row>
    <row r="169" ht="18">
      <c r="G169" s="14"/>
    </row>
    <row r="170" ht="18">
      <c r="G170" s="14"/>
    </row>
    <row r="171" ht="18">
      <c r="G171" s="14"/>
    </row>
    <row r="172" ht="18">
      <c r="G172" s="14"/>
    </row>
    <row r="173" ht="18">
      <c r="G173" s="14"/>
    </row>
    <row r="174" ht="18">
      <c r="G174" s="14"/>
    </row>
    <row r="175" ht="18">
      <c r="G175" s="14"/>
    </row>
    <row r="176" ht="18">
      <c r="G176" s="14"/>
    </row>
    <row r="177" ht="18">
      <c r="G177" s="14"/>
    </row>
    <row r="178" ht="18">
      <c r="G178" s="14"/>
    </row>
    <row r="179" ht="18">
      <c r="G179" s="14"/>
    </row>
    <row r="180" ht="18">
      <c r="G180" s="14"/>
    </row>
    <row r="181" ht="18">
      <c r="G181" s="14"/>
    </row>
    <row r="182" ht="18">
      <c r="G182" s="14"/>
    </row>
    <row r="183" ht="18">
      <c r="G183" s="14"/>
    </row>
    <row r="184" ht="18">
      <c r="G184" s="14"/>
    </row>
  </sheetData>
  <mergeCells count="5">
    <mergeCell ref="C86:D86"/>
    <mergeCell ref="C88:D88"/>
    <mergeCell ref="A3:C3"/>
    <mergeCell ref="A1:G1"/>
    <mergeCell ref="A2:G2"/>
  </mergeCells>
  <printOptions/>
  <pageMargins left="0.7874015748031497" right="0" top="0" bottom="0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ира</cp:lastModifiedBy>
  <cp:lastPrinted>2023-01-26T11:58:58Z</cp:lastPrinted>
  <dcterms:created xsi:type="dcterms:W3CDTF">1996-10-08T23:32:33Z</dcterms:created>
  <dcterms:modified xsi:type="dcterms:W3CDTF">2023-01-26T12:00:15Z</dcterms:modified>
  <cp:category/>
  <cp:version/>
  <cp:contentType/>
  <cp:contentStatus/>
</cp:coreProperties>
</file>